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Račun financiranja_IZVORI" sheetId="1" r:id="rId1"/>
    <sheet name="Račun financiranja analitika" sheetId="2" r:id="rId2"/>
  </sheets>
  <definedNames/>
  <calcPr fullCalcOnLoad="1"/>
</workbook>
</file>

<file path=xl/sharedStrings.xml><?xml version="1.0" encoding="utf-8"?>
<sst xmlns="http://schemas.openxmlformats.org/spreadsheetml/2006/main" count="90" uniqueCount="55">
  <si>
    <t>INDEKS</t>
  </si>
  <si>
    <t>Izvor   1.1.</t>
  </si>
  <si>
    <t>Opći prihodi i primici proračuna</t>
  </si>
  <si>
    <t>5</t>
  </si>
  <si>
    <t>Izdaci za financijsku imovinu i otplate zajmova</t>
  </si>
  <si>
    <t>53</t>
  </si>
  <si>
    <t>Izdaci za dionice i udjele u glavnici</t>
  </si>
  <si>
    <t>54</t>
  </si>
  <si>
    <t>Izdaci za otplatu glavnice primljenih kredita i zajmova</t>
  </si>
  <si>
    <t>Izvor   5.3.</t>
  </si>
  <si>
    <t>Pomoći iz  FZOEU</t>
  </si>
  <si>
    <t>Izvor   9.1.</t>
  </si>
  <si>
    <t>V.P. iz prethodne godine  - opći prihodi</t>
  </si>
  <si>
    <t>Izvor   9.U.</t>
  </si>
  <si>
    <t>V.P. iz prethodne godine - prihodi za posebne namjene - PK</t>
  </si>
  <si>
    <t>TEKUĆI PLAN 2017</t>
  </si>
  <si>
    <t>NAZIV</t>
  </si>
  <si>
    <t>IZVORNI PLAN 2017</t>
  </si>
  <si>
    <t>REALIZIRANO 2016</t>
  </si>
  <si>
    <t>Izvor   8.1.</t>
  </si>
  <si>
    <t>Primici od zaduživanja</t>
  </si>
  <si>
    <t>8</t>
  </si>
  <si>
    <t>Primici od financijske imovine i zaduživanja</t>
  </si>
  <si>
    <t>84</t>
  </si>
  <si>
    <t>Izvor   8.2.</t>
  </si>
  <si>
    <t>Primici od financijske imovine</t>
  </si>
  <si>
    <t>83</t>
  </si>
  <si>
    <t>Primici od prodaje dionica i udjela u glavnici</t>
  </si>
  <si>
    <t>6=5/2*100</t>
  </si>
  <si>
    <t>7=5/4*100</t>
  </si>
  <si>
    <t>REALIZIRANO 2017</t>
  </si>
  <si>
    <t>SVEUKUPNO RASHODI/IZDACI</t>
  </si>
  <si>
    <t>SVEUKUPNO PRIHODI/PRIMICI</t>
  </si>
  <si>
    <t>RAČUN FINANCIRANJA PO IZVORIMA FINANCIRANJA</t>
  </si>
  <si>
    <t>I. OPĆI DIO</t>
  </si>
  <si>
    <t>Otplata glavnice primljenih zajmova od gradskih proračuna - kratkoročni</t>
  </si>
  <si>
    <t>Otplata glavnice primljenih zajmova od drugih razina vlasti</t>
  </si>
  <si>
    <t>547</t>
  </si>
  <si>
    <t xml:space="preserve">Otplata glavnice primljenih kredita i zajmova od tuzemnih kreditnih institucija izvan javnog sektora -dugoročnih </t>
  </si>
  <si>
    <t>Otplata glavnice primljenih kredita i zajmova od tuzemnih kreditnih institucija izvan javnog sektora</t>
  </si>
  <si>
    <t>Otplata glavnice primljenih kredita i zajmova od kreditnih i ostalih financijskih institucija izvan javnog sektora</t>
  </si>
  <si>
    <t>544</t>
  </si>
  <si>
    <t>Dionice i udjeli u glavnici trgovačkih društava u javnom sektoru</t>
  </si>
  <si>
    <t>532</t>
  </si>
  <si>
    <t>Primljeni krediti i zajmovi od tuzemnih kreditnih institucija izvan javnog sektora -dugoročni</t>
  </si>
  <si>
    <t>Primljeni krediti i zajmovi od tuzemnih kreditnih institucija izvan javnog sektora</t>
  </si>
  <si>
    <t>Primljeni krediti i zajmovi od kreditnih i ostalih financijskih institucija izvan javnog sektora</t>
  </si>
  <si>
    <t>844</t>
  </si>
  <si>
    <t>Primici od prodaje dionica i udjela u glavnici trgovačkih društava u javnom sektoru</t>
  </si>
  <si>
    <t>832</t>
  </si>
  <si>
    <t>PRIMICI OD FINANCIJSKE IMOVINE I ZADUŽIVANJA</t>
  </si>
  <si>
    <t>4=3/2*100</t>
  </si>
  <si>
    <t>B. RAČUN FINANCIRANJA -  ANALITIKA</t>
  </si>
  <si>
    <t xml:space="preserve">Zagrebačka banka </t>
  </si>
  <si>
    <t>Privredna banka Zagreb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</si>
</sst>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[$-41A]d\.\ mmmm\ yyyy\."/>
    <numFmt numFmtId="185" formatCode="#,##0.00_ ;\-#,##0.00\ 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1.95"/>
      <color indexed="8"/>
      <name val="Times New Roman"/>
      <family val="1"/>
    </font>
    <font>
      <b/>
      <sz val="12"/>
      <name val="Times New Roman"/>
      <family val="1"/>
    </font>
    <font>
      <sz val="10"/>
      <name val="Geneva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0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4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1" fillId="35" borderId="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3" fillId="34" borderId="10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Border="1" applyAlignment="1" applyProtection="1">
      <alignment horizontal="center" vertical="center" wrapText="1" readingOrder="1"/>
      <protection locked="0"/>
    </xf>
    <xf numFmtId="4" fontId="5" fillId="36" borderId="0" xfId="0" applyNumberFormat="1" applyFont="1" applyFill="1" applyAlignment="1" applyProtection="1">
      <alignment horizontal="center" vertical="center" wrapText="1" readingOrder="1"/>
      <protection locked="0"/>
    </xf>
    <xf numFmtId="4" fontId="7" fillId="36" borderId="0" xfId="0" applyNumberFormat="1" applyFont="1" applyFill="1" applyAlignment="1" applyProtection="1">
      <alignment horizontal="center" vertical="center" wrapText="1" readingOrder="1"/>
      <protection locked="0"/>
    </xf>
    <xf numFmtId="0" fontId="5" fillId="36" borderId="0" xfId="0" applyFont="1" applyFill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185" fontId="0" fillId="0" borderId="0" xfId="0" applyNumberFormat="1" applyAlignment="1">
      <alignment horizontal="center"/>
    </xf>
    <xf numFmtId="183" fontId="5" fillId="36" borderId="0" xfId="0" applyNumberFormat="1" applyFont="1" applyFill="1" applyAlignment="1" applyProtection="1">
      <alignment horizontal="center" vertical="center" wrapText="1" readingOrder="1"/>
      <protection locked="0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/>
    </xf>
    <xf numFmtId="2" fontId="2" fillId="37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83" fontId="6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 applyProtection="1">
      <alignment horizontal="left" vertical="top" wrapText="1" readingOrder="1"/>
      <protection locked="0"/>
    </xf>
    <xf numFmtId="2" fontId="3" fillId="37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Border="1" applyAlignment="1" applyProtection="1">
      <alignment vertical="top" wrapText="1" readingOrder="1"/>
      <protection locked="0"/>
    </xf>
    <xf numFmtId="0" fontId="6" fillId="0" borderId="0" xfId="0" applyFont="1" applyBorder="1" applyAlignment="1" applyProtection="1">
      <alignment vertical="top" wrapText="1" readingOrder="1"/>
      <protection locked="0"/>
    </xf>
    <xf numFmtId="2" fontId="3" fillId="37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83" fontId="4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vertical="top" wrapText="1" readingOrder="1"/>
      <protection locked="0"/>
    </xf>
    <xf numFmtId="0" fontId="4" fillId="0" borderId="0" xfId="0" applyFont="1" applyBorder="1" applyAlignment="1" applyProtection="1">
      <alignment horizontal="left" vertical="top" wrapText="1" readingOrder="1"/>
      <protection locked="0"/>
    </xf>
    <xf numFmtId="0" fontId="0" fillId="37" borderId="0" xfId="0" applyFill="1" applyBorder="1" applyAlignment="1">
      <alignment horizontal="left" vertical="center"/>
    </xf>
    <xf numFmtId="0" fontId="2" fillId="37" borderId="0" xfId="0" applyFont="1" applyFill="1" applyBorder="1" applyAlignment="1">
      <alignment horizontal="left" vertical="center"/>
    </xf>
    <xf numFmtId="4" fontId="3" fillId="37" borderId="13" xfId="0" applyNumberFormat="1" applyFont="1" applyFill="1" applyBorder="1" applyAlignment="1">
      <alignment horizontal="center" vertical="center"/>
    </xf>
    <xf numFmtId="183" fontId="3" fillId="36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6" borderId="13" xfId="0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183" fontId="7" fillId="36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14" xfId="0" applyFont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3" fillId="38" borderId="13" xfId="0" applyFont="1" applyFill="1" applyBorder="1" applyAlignment="1">
      <alignment horizontal="center" vertical="center"/>
    </xf>
    <xf numFmtId="0" fontId="5" fillId="36" borderId="0" xfId="0" applyFont="1" applyFill="1" applyAlignment="1" applyProtection="1">
      <alignment horizontal="left" vertical="center" wrapText="1" readingOrder="1"/>
      <protection locked="0"/>
    </xf>
    <xf numFmtId="0" fontId="5" fillId="36" borderId="0" xfId="0" applyFont="1" applyFill="1" applyAlignment="1" applyProtection="1">
      <alignment vertical="center" wrapText="1" readingOrder="1"/>
      <protection locked="0"/>
    </xf>
    <xf numFmtId="0" fontId="3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4" fillId="36" borderId="0" xfId="0" applyFont="1" applyFill="1" applyAlignment="1" applyProtection="1">
      <alignment horizontal="left" vertical="center" wrapText="1" readingOrder="1"/>
      <protection locked="0"/>
    </xf>
    <xf numFmtId="0" fontId="4" fillId="36" borderId="0" xfId="0" applyFont="1" applyFill="1" applyAlignment="1" applyProtection="1">
      <alignment vertical="center" wrapText="1" readingOrder="1"/>
      <protection locked="0"/>
    </xf>
    <xf numFmtId="183" fontId="4" fillId="36" borderId="0" xfId="0" applyNumberFormat="1" applyFont="1" applyFill="1" applyAlignment="1" applyProtection="1">
      <alignment horizontal="center" vertical="center" wrapText="1" readingOrder="1"/>
      <protection locked="0"/>
    </xf>
    <xf numFmtId="0" fontId="6" fillId="37" borderId="0" xfId="0" applyFont="1" applyFill="1" applyAlignment="1" applyProtection="1">
      <alignment horizontal="left" vertical="center" wrapText="1" readingOrder="1"/>
      <protection locked="0"/>
    </xf>
    <xf numFmtId="0" fontId="6" fillId="37" borderId="0" xfId="0" applyFont="1" applyFill="1" applyAlignment="1" applyProtection="1">
      <alignment vertical="center" wrapText="1" readingOrder="1"/>
      <protection locked="0"/>
    </xf>
    <xf numFmtId="183" fontId="6" fillId="37" borderId="0" xfId="0" applyNumberFormat="1" applyFont="1" applyFill="1" applyAlignment="1" applyProtection="1">
      <alignment horizontal="center" vertical="center" wrapText="1" readingOrder="1"/>
      <protection locked="0"/>
    </xf>
    <xf numFmtId="0" fontId="5" fillId="36" borderId="0" xfId="0" applyFont="1" applyFill="1" applyAlignment="1" applyProtection="1">
      <alignment horizontal="left" wrapText="1" readingOrder="1"/>
      <protection locked="0"/>
    </xf>
    <xf numFmtId="0" fontId="5" fillId="36" borderId="0" xfId="0" applyFont="1" applyFill="1" applyAlignment="1" applyProtection="1">
      <alignment wrapText="1" readingOrder="1"/>
      <protection locked="0"/>
    </xf>
    <xf numFmtId="183" fontId="5" fillId="36" borderId="0" xfId="0" applyNumberFormat="1" applyFont="1" applyFill="1" applyAlignment="1" applyProtection="1">
      <alignment horizontal="center" wrapText="1" readingOrder="1"/>
      <protection locked="0"/>
    </xf>
    <xf numFmtId="0" fontId="5" fillId="36" borderId="0" xfId="0" applyFont="1" applyFill="1" applyAlignment="1" applyProtection="1">
      <alignment horizontal="center" wrapText="1" readingOrder="1"/>
      <protection locked="0"/>
    </xf>
    <xf numFmtId="0" fontId="3" fillId="37" borderId="0" xfId="0" applyFont="1" applyFill="1" applyAlignment="1">
      <alignment horizontal="center" readingOrder="1"/>
    </xf>
    <xf numFmtId="0" fontId="0" fillId="37" borderId="0" xfId="0" applyFill="1" applyAlignment="1">
      <alignment readingOrder="1"/>
    </xf>
    <xf numFmtId="0" fontId="2" fillId="37" borderId="0" xfId="0" applyFont="1" applyFill="1" applyAlignment="1">
      <alignment horizontal="center"/>
    </xf>
    <xf numFmtId="0" fontId="4" fillId="37" borderId="0" xfId="0" applyFont="1" applyFill="1" applyBorder="1" applyAlignment="1" applyProtection="1">
      <alignment horizontal="center" vertical="center" wrapText="1" readingOrder="1"/>
      <protection locked="0"/>
    </xf>
    <xf numFmtId="4" fontId="4" fillId="37" borderId="0" xfId="0" applyNumberFormat="1" applyFont="1" applyFill="1" applyBorder="1" applyAlignment="1" applyProtection="1">
      <alignment horizontal="center" vertical="center" wrapText="1" readingOrder="1"/>
      <protection locked="0"/>
    </xf>
    <xf numFmtId="185" fontId="4" fillId="37" borderId="0" xfId="0" applyNumberFormat="1" applyFont="1" applyFill="1" applyBorder="1" applyAlignment="1" applyProtection="1">
      <alignment horizontal="center" vertical="center" wrapText="1" readingOrder="1"/>
      <protection locked="0"/>
    </xf>
    <xf numFmtId="2" fontId="4" fillId="37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37" borderId="0" xfId="0" applyFill="1" applyAlignment="1">
      <alignment/>
    </xf>
    <xf numFmtId="4" fontId="4" fillId="36" borderId="0" xfId="0" applyNumberFormat="1" applyFont="1" applyFill="1" applyAlignment="1" applyProtection="1">
      <alignment horizontal="center" vertical="center" wrapText="1" readingOrder="1"/>
      <protection locked="0"/>
    </xf>
    <xf numFmtId="4" fontId="6" fillId="37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7" borderId="0" xfId="0" applyFont="1" applyFill="1" applyAlignment="1">
      <alignment horizontal="center" vertical="center"/>
    </xf>
    <xf numFmtId="185" fontId="3" fillId="37" borderId="0" xfId="0" applyNumberFormat="1" applyFont="1" applyFill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1" fillId="37" borderId="0" xfId="0" applyFont="1" applyFill="1" applyAlignment="1">
      <alignment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bično_List1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FFFF80"/>
      <rgbColor rgb="000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PageLayoutView="0" workbookViewId="0" topLeftCell="A4">
      <selection activeCell="A1" sqref="A1:H25"/>
    </sheetView>
  </sheetViews>
  <sheetFormatPr defaultColWidth="9.140625" defaultRowHeight="12.75"/>
  <cols>
    <col min="1" max="1" width="6.57421875" style="0" customWidth="1"/>
    <col min="2" max="2" width="51.00390625" style="0" customWidth="1"/>
    <col min="3" max="3" width="14.421875" style="0" customWidth="1"/>
    <col min="4" max="4" width="15.140625" style="2" customWidth="1"/>
    <col min="5" max="5" width="14.7109375" style="2" customWidth="1"/>
    <col min="6" max="6" width="13.7109375" style="2" customWidth="1"/>
    <col min="7" max="8" width="9.8515625" style="2" customWidth="1"/>
  </cols>
  <sheetData>
    <row r="1" spans="1:7" ht="30" customHeight="1">
      <c r="A1" s="52" t="s">
        <v>34</v>
      </c>
      <c r="B1" s="52"/>
      <c r="C1" s="52"/>
      <c r="D1" s="52"/>
      <c r="E1" s="52"/>
      <c r="F1" s="52"/>
      <c r="G1" s="52"/>
    </row>
    <row r="2" spans="1:7" ht="19.5" customHeight="1">
      <c r="A2" s="50" t="s">
        <v>33</v>
      </c>
      <c r="B2" s="51"/>
      <c r="C2" s="51"/>
      <c r="D2" s="51"/>
      <c r="E2" s="51"/>
      <c r="F2" s="51"/>
      <c r="G2" s="51"/>
    </row>
    <row r="3" spans="1:8" ht="24.75" customHeight="1">
      <c r="A3" s="49" t="s">
        <v>16</v>
      </c>
      <c r="B3" s="49"/>
      <c r="C3" s="6" t="s">
        <v>18</v>
      </c>
      <c r="D3" s="6" t="s">
        <v>17</v>
      </c>
      <c r="E3" s="6" t="s">
        <v>15</v>
      </c>
      <c r="F3" s="6" t="s">
        <v>30</v>
      </c>
      <c r="G3" s="6" t="s">
        <v>0</v>
      </c>
      <c r="H3" s="6" t="s">
        <v>0</v>
      </c>
    </row>
    <row r="4" spans="1:8" s="1" customFormat="1" ht="20.25" customHeight="1">
      <c r="A4" s="53">
        <v>1</v>
      </c>
      <c r="B4" s="53"/>
      <c r="C4" s="7">
        <v>2</v>
      </c>
      <c r="D4" s="7">
        <v>3</v>
      </c>
      <c r="E4" s="7">
        <v>4</v>
      </c>
      <c r="F4" s="7">
        <v>5</v>
      </c>
      <c r="G4" s="7" t="s">
        <v>28</v>
      </c>
      <c r="H4" s="7" t="s">
        <v>29</v>
      </c>
    </row>
    <row r="5" spans="1:8" s="84" customFormat="1" ht="17.25" customHeight="1">
      <c r="A5" s="81" t="s">
        <v>32</v>
      </c>
      <c r="B5" s="81"/>
      <c r="C5" s="82">
        <f>C6+C9</f>
        <v>3991940.11</v>
      </c>
      <c r="D5" s="10">
        <v>0</v>
      </c>
      <c r="E5" s="83">
        <v>0</v>
      </c>
      <c r="F5" s="83">
        <v>0</v>
      </c>
      <c r="G5" s="13"/>
      <c r="H5" s="13"/>
    </row>
    <row r="6" spans="1:8" s="60" customFormat="1" ht="24.75" customHeight="1">
      <c r="A6" s="57" t="s">
        <v>19</v>
      </c>
      <c r="B6" s="58" t="s">
        <v>20</v>
      </c>
      <c r="C6" s="13">
        <v>2228940.11</v>
      </c>
      <c r="D6" s="10">
        <v>0</v>
      </c>
      <c r="E6" s="59">
        <v>0</v>
      </c>
      <c r="F6" s="59">
        <v>0</v>
      </c>
      <c r="G6" s="13"/>
      <c r="H6" s="13"/>
    </row>
    <row r="7" spans="1:8" s="60" customFormat="1" ht="24.75" customHeight="1">
      <c r="A7" s="61" t="s">
        <v>21</v>
      </c>
      <c r="B7" s="62" t="s">
        <v>22</v>
      </c>
      <c r="C7" s="63">
        <v>2228940.11</v>
      </c>
      <c r="D7" s="10"/>
      <c r="E7" s="59"/>
      <c r="F7" s="59"/>
      <c r="G7" s="13"/>
      <c r="H7" s="13"/>
    </row>
    <row r="8" spans="1:8" s="60" customFormat="1" ht="24.75" customHeight="1">
      <c r="A8" s="64" t="s">
        <v>23</v>
      </c>
      <c r="B8" s="65" t="s">
        <v>20</v>
      </c>
      <c r="C8" s="66">
        <v>2228940.11</v>
      </c>
      <c r="D8" s="10"/>
      <c r="E8" s="59"/>
      <c r="F8" s="59"/>
      <c r="G8" s="13"/>
      <c r="H8" s="13"/>
    </row>
    <row r="9" spans="1:8" s="72" customFormat="1" ht="24.75" customHeight="1">
      <c r="A9" s="67" t="s">
        <v>24</v>
      </c>
      <c r="B9" s="68" t="s">
        <v>25</v>
      </c>
      <c r="C9" s="69">
        <v>1763000</v>
      </c>
      <c r="D9" s="70">
        <v>0</v>
      </c>
      <c r="E9" s="71">
        <v>0</v>
      </c>
      <c r="F9" s="71">
        <v>0</v>
      </c>
      <c r="G9" s="69"/>
      <c r="H9" s="69"/>
    </row>
    <row r="10" spans="1:8" s="60" customFormat="1" ht="24.75" customHeight="1">
      <c r="A10" s="61" t="s">
        <v>21</v>
      </c>
      <c r="B10" s="62" t="s">
        <v>22</v>
      </c>
      <c r="C10" s="63">
        <v>1763000</v>
      </c>
      <c r="D10" s="10"/>
      <c r="E10" s="73"/>
      <c r="F10" s="73"/>
      <c r="G10" s="13"/>
      <c r="H10" s="13"/>
    </row>
    <row r="11" spans="1:8" s="60" customFormat="1" ht="24.75" customHeight="1">
      <c r="A11" s="64" t="s">
        <v>26</v>
      </c>
      <c r="B11" s="65" t="s">
        <v>27</v>
      </c>
      <c r="C11" s="66">
        <v>1763000</v>
      </c>
      <c r="D11" s="10"/>
      <c r="E11" s="73"/>
      <c r="F11" s="73"/>
      <c r="G11" s="13"/>
      <c r="H11" s="13"/>
    </row>
    <row r="12" spans="1:8" s="78" customFormat="1" ht="24.75" customHeight="1">
      <c r="A12" s="74" t="s">
        <v>31</v>
      </c>
      <c r="B12" s="74"/>
      <c r="C12" s="75">
        <f>C13+C17+C20+C23</f>
        <v>5647807.04</v>
      </c>
      <c r="D12" s="75">
        <f>D13+D17+D20+D23</f>
        <v>8335131</v>
      </c>
      <c r="E12" s="76">
        <f>E13+E17+E20+E23</f>
        <v>8360131</v>
      </c>
      <c r="F12" s="76">
        <f>F13+F17+F20+F23</f>
        <v>8195358.22</v>
      </c>
      <c r="G12" s="77">
        <f>F12/C12*100</f>
        <v>145.10690896408528</v>
      </c>
      <c r="H12" s="77">
        <f>F12/E12*100</f>
        <v>98.02906461633196</v>
      </c>
    </row>
    <row r="13" spans="1:8" s="60" customFormat="1" ht="24.75" customHeight="1">
      <c r="A13" s="57" t="s">
        <v>1</v>
      </c>
      <c r="B13" s="58" t="s">
        <v>2</v>
      </c>
      <c r="C13" s="8">
        <v>5587807.04</v>
      </c>
      <c r="D13" s="8">
        <v>4708000</v>
      </c>
      <c r="E13" s="13">
        <v>4733000</v>
      </c>
      <c r="F13" s="13">
        <v>4568227.92</v>
      </c>
      <c r="G13" s="13">
        <f>F13/C13*100</f>
        <v>81.75350163845314</v>
      </c>
      <c r="H13" s="13">
        <f>F13/E13*100</f>
        <v>96.51865455313754</v>
      </c>
    </row>
    <row r="14" spans="1:8" s="60" customFormat="1" ht="24.75" customHeight="1">
      <c r="A14" s="61" t="s">
        <v>3</v>
      </c>
      <c r="B14" s="62" t="s">
        <v>4</v>
      </c>
      <c r="C14" s="79">
        <v>5587807.04</v>
      </c>
      <c r="D14" s="79">
        <v>4708000</v>
      </c>
      <c r="E14" s="63">
        <v>4733000</v>
      </c>
      <c r="F14" s="63">
        <v>4568227.92</v>
      </c>
      <c r="G14" s="13">
        <f aca="true" t="shared" si="0" ref="G14:G25">F14/C14*100</f>
        <v>81.75350163845314</v>
      </c>
      <c r="H14" s="13">
        <f aca="true" t="shared" si="1" ref="H14:H25">F14/E14*100</f>
        <v>96.51865455313754</v>
      </c>
    </row>
    <row r="15" spans="1:8" s="60" customFormat="1" ht="24.75" customHeight="1">
      <c r="A15" s="64" t="s">
        <v>5</v>
      </c>
      <c r="B15" s="65" t="s">
        <v>6</v>
      </c>
      <c r="C15" s="80">
        <v>630000</v>
      </c>
      <c r="D15" s="80">
        <v>25000</v>
      </c>
      <c r="E15" s="66">
        <v>50000</v>
      </c>
      <c r="F15" s="66">
        <v>20000</v>
      </c>
      <c r="G15" s="48">
        <f t="shared" si="0"/>
        <v>3.1746031746031744</v>
      </c>
      <c r="H15" s="48">
        <f t="shared" si="1"/>
        <v>40</v>
      </c>
    </row>
    <row r="16" spans="1:8" s="60" customFormat="1" ht="24.75" customHeight="1">
      <c r="A16" s="64" t="s">
        <v>7</v>
      </c>
      <c r="B16" s="65" t="s">
        <v>8</v>
      </c>
      <c r="C16" s="80">
        <v>4957807.04</v>
      </c>
      <c r="D16" s="80">
        <v>4683000</v>
      </c>
      <c r="E16" s="66">
        <v>4683000</v>
      </c>
      <c r="F16" s="66">
        <v>4548227.92</v>
      </c>
      <c r="G16" s="48">
        <f t="shared" si="0"/>
        <v>91.73870389275982</v>
      </c>
      <c r="H16" s="48">
        <f t="shared" si="1"/>
        <v>97.12209950886184</v>
      </c>
    </row>
    <row r="17" spans="1:8" s="60" customFormat="1" ht="24.75" customHeight="1">
      <c r="A17" s="57" t="s">
        <v>9</v>
      </c>
      <c r="B17" s="58" t="s">
        <v>10</v>
      </c>
      <c r="C17" s="8">
        <v>0</v>
      </c>
      <c r="D17" s="8">
        <v>517131</v>
      </c>
      <c r="E17" s="13">
        <v>517131</v>
      </c>
      <c r="F17" s="13">
        <v>517130.3</v>
      </c>
      <c r="G17" s="13"/>
      <c r="H17" s="13">
        <f t="shared" si="1"/>
        <v>99.99986463778036</v>
      </c>
    </row>
    <row r="18" spans="1:8" s="60" customFormat="1" ht="24.75" customHeight="1">
      <c r="A18" s="61" t="s">
        <v>3</v>
      </c>
      <c r="B18" s="62" t="s">
        <v>4</v>
      </c>
      <c r="C18" s="79"/>
      <c r="D18" s="79">
        <v>517130.3</v>
      </c>
      <c r="E18" s="63">
        <v>517131</v>
      </c>
      <c r="F18" s="63">
        <v>517130.3</v>
      </c>
      <c r="G18" s="13"/>
      <c r="H18" s="13">
        <f t="shared" si="1"/>
        <v>99.99986463778036</v>
      </c>
    </row>
    <row r="19" spans="1:8" s="60" customFormat="1" ht="24.75" customHeight="1">
      <c r="A19" s="64" t="s">
        <v>7</v>
      </c>
      <c r="B19" s="65" t="s">
        <v>8</v>
      </c>
      <c r="C19" s="80"/>
      <c r="D19" s="80">
        <v>517130.3</v>
      </c>
      <c r="E19" s="66">
        <v>517131</v>
      </c>
      <c r="F19" s="66">
        <v>517130.3</v>
      </c>
      <c r="G19" s="13"/>
      <c r="H19" s="13">
        <f t="shared" si="1"/>
        <v>99.99986463778036</v>
      </c>
    </row>
    <row r="20" spans="1:8" s="60" customFormat="1" ht="24.75" customHeight="1">
      <c r="A20" s="57" t="s">
        <v>11</v>
      </c>
      <c r="B20" s="58" t="s">
        <v>12</v>
      </c>
      <c r="C20" s="8">
        <v>0</v>
      </c>
      <c r="D20" s="8">
        <v>3000000</v>
      </c>
      <c r="E20" s="13">
        <v>3000000</v>
      </c>
      <c r="F20" s="13">
        <v>3000000</v>
      </c>
      <c r="G20" s="13"/>
      <c r="H20" s="13">
        <f t="shared" si="1"/>
        <v>100</v>
      </c>
    </row>
    <row r="21" spans="1:8" s="60" customFormat="1" ht="24.75" customHeight="1">
      <c r="A21" s="61" t="s">
        <v>3</v>
      </c>
      <c r="B21" s="62" t="s">
        <v>4</v>
      </c>
      <c r="C21" s="79"/>
      <c r="D21" s="79">
        <v>3000000</v>
      </c>
      <c r="E21" s="63">
        <v>3000000</v>
      </c>
      <c r="F21" s="63">
        <v>3000000</v>
      </c>
      <c r="G21" s="13"/>
      <c r="H21" s="13">
        <f t="shared" si="1"/>
        <v>100</v>
      </c>
    </row>
    <row r="22" spans="1:8" s="60" customFormat="1" ht="24.75" customHeight="1">
      <c r="A22" s="64" t="s">
        <v>5</v>
      </c>
      <c r="B22" s="65" t="s">
        <v>6</v>
      </c>
      <c r="C22" s="80"/>
      <c r="D22" s="80">
        <v>3000000</v>
      </c>
      <c r="E22" s="66">
        <v>3000000</v>
      </c>
      <c r="F22" s="66">
        <v>3000000</v>
      </c>
      <c r="G22" s="13"/>
      <c r="H22" s="13">
        <f t="shared" si="1"/>
        <v>100</v>
      </c>
    </row>
    <row r="23" spans="1:8" s="60" customFormat="1" ht="24.75" customHeight="1">
      <c r="A23" s="57" t="s">
        <v>13</v>
      </c>
      <c r="B23" s="58" t="s">
        <v>14</v>
      </c>
      <c r="C23" s="8">
        <v>60000</v>
      </c>
      <c r="D23" s="8">
        <v>110000</v>
      </c>
      <c r="E23" s="13">
        <v>110000</v>
      </c>
      <c r="F23" s="13">
        <v>110000</v>
      </c>
      <c r="G23" s="13">
        <f t="shared" si="0"/>
        <v>183.33333333333331</v>
      </c>
      <c r="H23" s="13">
        <f t="shared" si="1"/>
        <v>100</v>
      </c>
    </row>
    <row r="24" spans="1:8" s="60" customFormat="1" ht="24.75" customHeight="1">
      <c r="A24" s="61" t="s">
        <v>3</v>
      </c>
      <c r="B24" s="62" t="s">
        <v>4</v>
      </c>
      <c r="C24" s="79">
        <v>60000</v>
      </c>
      <c r="D24" s="8">
        <v>110000</v>
      </c>
      <c r="E24" s="63">
        <v>110000</v>
      </c>
      <c r="F24" s="63">
        <v>110000</v>
      </c>
      <c r="G24" s="13">
        <f t="shared" si="0"/>
        <v>183.33333333333331</v>
      </c>
      <c r="H24" s="13">
        <f t="shared" si="1"/>
        <v>100</v>
      </c>
    </row>
    <row r="25" spans="1:8" s="60" customFormat="1" ht="24.75" customHeight="1">
      <c r="A25" s="64" t="s">
        <v>7</v>
      </c>
      <c r="B25" s="65" t="s">
        <v>8</v>
      </c>
      <c r="C25" s="80">
        <v>60000</v>
      </c>
      <c r="D25" s="9">
        <v>110000</v>
      </c>
      <c r="E25" s="66">
        <v>110000</v>
      </c>
      <c r="F25" s="66">
        <v>110000</v>
      </c>
      <c r="G25" s="48">
        <f t="shared" si="0"/>
        <v>183.33333333333331</v>
      </c>
      <c r="H25" s="48">
        <f t="shared" si="1"/>
        <v>100</v>
      </c>
    </row>
    <row r="26" spans="1:8" ht="12.75">
      <c r="A26" s="5"/>
      <c r="C26" s="5"/>
      <c r="D26" s="11"/>
      <c r="E26" s="11"/>
      <c r="F26" s="11"/>
      <c r="G26" s="11"/>
      <c r="H26" s="11"/>
    </row>
    <row r="28" spans="3:6" ht="12.75">
      <c r="C28" s="3"/>
      <c r="D28" s="14"/>
      <c r="E28" s="12"/>
      <c r="F28" s="12"/>
    </row>
    <row r="29" ht="12.75">
      <c r="C29" s="4"/>
    </row>
  </sheetData>
  <sheetProtection/>
  <mergeCells count="6">
    <mergeCell ref="A3:B3"/>
    <mergeCell ref="A2:G2"/>
    <mergeCell ref="A1:G1"/>
    <mergeCell ref="A4:B4"/>
    <mergeCell ref="A12:B12"/>
    <mergeCell ref="A5:B5"/>
  </mergeCells>
  <printOptions/>
  <pageMargins left="0.3937007874015748" right="0.1968503937007874" top="0.3937007874015748" bottom="0.6397637795275591" header="0.3937007874015748" footer="0.3937007874015748"/>
  <pageSetup fitToHeight="0" fitToWidth="1" horizontalDpi="300" verticalDpi="300" orientation="portrait" paperSize="9" scale="73" r:id="rId1"/>
  <headerFooter alignWithMargins="0">
    <oddFooter xml:space="preserve">&amp;L&amp;"Arial"&amp;8 LC147RP-IRI &amp;C&amp;"Arial"&amp;8Stranica &amp;P od &amp;N &amp;R&amp;"Arial"&amp;8 *Obrada LC* </oddFooter>
  </headerFooter>
  <ignoredErrors>
    <ignoredError sqref="G12:G16 H12:H25 G24:G25 H26:H27 C12:F12" unlockedFormula="1"/>
    <ignoredError sqref="G23" evalError="1" unlockedFormula="1"/>
    <ignoredError sqref="A14:B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zoomScalePageLayoutView="0" workbookViewId="0" topLeftCell="A4">
      <selection activeCell="A2" sqref="A2:E27"/>
    </sheetView>
  </sheetViews>
  <sheetFormatPr defaultColWidth="9.140625" defaultRowHeight="12.75"/>
  <cols>
    <col min="1" max="1" width="9.140625" style="5" customWidth="1"/>
    <col min="2" max="2" width="79.57421875" style="5" customWidth="1"/>
    <col min="3" max="3" width="14.57421875" style="5" customWidth="1"/>
    <col min="4" max="4" width="14.00390625" style="5" customWidth="1"/>
    <col min="5" max="5" width="8.8515625" style="5" customWidth="1"/>
    <col min="6" max="8" width="9.140625" style="5" customWidth="1"/>
  </cols>
  <sheetData>
    <row r="2" spans="1:8" s="47" customFormat="1" ht="15.75">
      <c r="A2" s="54" t="s">
        <v>52</v>
      </c>
      <c r="B2" s="54"/>
      <c r="C2" s="46"/>
      <c r="D2" s="46"/>
      <c r="E2" s="46"/>
      <c r="F2" s="46"/>
      <c r="G2" s="46"/>
      <c r="H2" s="46"/>
    </row>
    <row r="3" spans="1:5" ht="38.25" customHeight="1">
      <c r="A3" s="56" t="s">
        <v>16</v>
      </c>
      <c r="B3" s="56"/>
      <c r="C3" s="44" t="s">
        <v>18</v>
      </c>
      <c r="D3" s="44" t="s">
        <v>30</v>
      </c>
      <c r="E3" s="45" t="s">
        <v>0</v>
      </c>
    </row>
    <row r="4" spans="1:5" ht="12.75">
      <c r="A4" s="55">
        <v>1</v>
      </c>
      <c r="B4" s="55"/>
      <c r="C4" s="43">
        <v>2</v>
      </c>
      <c r="D4" s="43">
        <v>3</v>
      </c>
      <c r="E4" s="43" t="s">
        <v>51</v>
      </c>
    </row>
    <row r="5" spans="1:8" s="39" customFormat="1" ht="24.75" customHeight="1">
      <c r="A5" s="42">
        <v>8</v>
      </c>
      <c r="B5" s="42" t="s">
        <v>50</v>
      </c>
      <c r="C5" s="26">
        <f>C6+C10</f>
        <v>3991940.11</v>
      </c>
      <c r="D5" s="26">
        <v>0</v>
      </c>
      <c r="E5" s="41">
        <f aca="true" t="shared" si="0" ref="E5:E24">D5/C5*100</f>
        <v>0</v>
      </c>
      <c r="F5" s="40"/>
      <c r="G5" s="40"/>
      <c r="H5" s="40"/>
    </row>
    <row r="6" spans="1:8" s="39" customFormat="1" ht="24.75" customHeight="1">
      <c r="A6" s="28" t="s">
        <v>26</v>
      </c>
      <c r="B6" s="28" t="s">
        <v>27</v>
      </c>
      <c r="C6" s="26">
        <v>1763000</v>
      </c>
      <c r="D6" s="26">
        <v>0</v>
      </c>
      <c r="E6" s="41">
        <f t="shared" si="0"/>
        <v>0</v>
      </c>
      <c r="F6" s="40"/>
      <c r="G6" s="40"/>
      <c r="H6" s="40"/>
    </row>
    <row r="7" spans="1:8" s="38" customFormat="1" ht="24.75" customHeight="1">
      <c r="A7" s="23" t="s">
        <v>49</v>
      </c>
      <c r="B7" s="23" t="s">
        <v>48</v>
      </c>
      <c r="C7" s="21">
        <v>1763000</v>
      </c>
      <c r="D7" s="21">
        <v>0</v>
      </c>
      <c r="E7" s="35">
        <f t="shared" si="0"/>
        <v>0</v>
      </c>
      <c r="F7" s="5"/>
      <c r="G7" s="5"/>
      <c r="H7" s="5"/>
    </row>
    <row r="8" spans="1:8" s="38" customFormat="1" ht="24.75" customHeight="1">
      <c r="A8" s="19">
        <v>8321</v>
      </c>
      <c r="B8" s="19" t="s">
        <v>42</v>
      </c>
      <c r="C8" s="17">
        <v>1763000</v>
      </c>
      <c r="D8" s="17">
        <v>0</v>
      </c>
      <c r="E8" s="35">
        <f t="shared" si="0"/>
        <v>0</v>
      </c>
      <c r="F8" s="5"/>
      <c r="G8" s="5"/>
      <c r="H8" s="5"/>
    </row>
    <row r="9" spans="1:8" s="38" customFormat="1" ht="24.75" customHeight="1">
      <c r="A9" s="19">
        <v>83212</v>
      </c>
      <c r="B9" s="19" t="s">
        <v>42</v>
      </c>
      <c r="C9" s="17">
        <v>1763000</v>
      </c>
      <c r="D9" s="17">
        <v>0</v>
      </c>
      <c r="E9" s="35">
        <f t="shared" si="0"/>
        <v>0</v>
      </c>
      <c r="F9" s="5"/>
      <c r="G9" s="5"/>
      <c r="H9" s="5"/>
    </row>
    <row r="10" spans="1:8" s="39" customFormat="1" ht="24.75" customHeight="1">
      <c r="A10" s="28" t="s">
        <v>23</v>
      </c>
      <c r="B10" s="28" t="s">
        <v>20</v>
      </c>
      <c r="C10" s="27">
        <v>2228940.11</v>
      </c>
      <c r="D10" s="26">
        <v>0</v>
      </c>
      <c r="E10" s="41">
        <f t="shared" si="0"/>
        <v>0</v>
      </c>
      <c r="F10" s="40"/>
      <c r="G10" s="40"/>
      <c r="H10" s="40"/>
    </row>
    <row r="11" spans="1:8" s="38" customFormat="1" ht="24.75" customHeight="1">
      <c r="A11" s="23" t="s">
        <v>47</v>
      </c>
      <c r="B11" s="23" t="s">
        <v>46</v>
      </c>
      <c r="C11" s="22">
        <v>2228940.11</v>
      </c>
      <c r="D11" s="21">
        <v>0</v>
      </c>
      <c r="E11" s="35">
        <f t="shared" si="0"/>
        <v>0</v>
      </c>
      <c r="F11" s="5"/>
      <c r="G11" s="5"/>
      <c r="H11" s="5"/>
    </row>
    <row r="12" spans="1:8" s="38" customFormat="1" ht="22.5" customHeight="1">
      <c r="A12" s="37">
        <v>8443</v>
      </c>
      <c r="B12" s="36" t="s">
        <v>45</v>
      </c>
      <c r="C12" s="18">
        <v>2228940.11</v>
      </c>
      <c r="D12" s="17">
        <v>0</v>
      </c>
      <c r="E12" s="35">
        <f t="shared" si="0"/>
        <v>0</v>
      </c>
      <c r="F12" s="5"/>
      <c r="G12" s="5"/>
      <c r="H12" s="5"/>
    </row>
    <row r="13" spans="1:5" ht="22.5" customHeight="1">
      <c r="A13" s="37">
        <v>84432</v>
      </c>
      <c r="B13" s="36" t="s">
        <v>44</v>
      </c>
      <c r="C13" s="18">
        <v>2228940.11</v>
      </c>
      <c r="D13" s="17">
        <v>0</v>
      </c>
      <c r="E13" s="35">
        <f t="shared" si="0"/>
        <v>0</v>
      </c>
    </row>
    <row r="14" spans="1:8" s="30" customFormat="1" ht="35.25" customHeight="1">
      <c r="A14" s="34" t="s">
        <v>3</v>
      </c>
      <c r="B14" s="34" t="s">
        <v>4</v>
      </c>
      <c r="C14" s="33">
        <f>C15+C19</f>
        <v>5647807.04</v>
      </c>
      <c r="D14" s="32">
        <f>D15+D19</f>
        <v>8195358.22</v>
      </c>
      <c r="E14" s="25">
        <f t="shared" si="0"/>
        <v>145.10690896408528</v>
      </c>
      <c r="F14" s="31"/>
      <c r="G14" s="31"/>
      <c r="H14" s="31"/>
    </row>
    <row r="15" spans="1:5" ht="24.75" customHeight="1">
      <c r="A15" s="28" t="s">
        <v>5</v>
      </c>
      <c r="B15" s="28" t="s">
        <v>6</v>
      </c>
      <c r="C15" s="27">
        <v>630000</v>
      </c>
      <c r="D15" s="26">
        <v>3020000</v>
      </c>
      <c r="E15" s="25">
        <f t="shared" si="0"/>
        <v>479.36507936507934</v>
      </c>
    </row>
    <row r="16" spans="1:5" ht="24.75" customHeight="1">
      <c r="A16" s="29" t="s">
        <v>43</v>
      </c>
      <c r="B16" s="29" t="s">
        <v>42</v>
      </c>
      <c r="C16" s="22">
        <v>630000</v>
      </c>
      <c r="D16" s="21">
        <v>3020000</v>
      </c>
      <c r="E16" s="20">
        <f t="shared" si="0"/>
        <v>479.36507936507934</v>
      </c>
    </row>
    <row r="17" spans="1:5" ht="24.75" customHeight="1">
      <c r="A17" s="19">
        <v>5321</v>
      </c>
      <c r="B17" s="19" t="s">
        <v>42</v>
      </c>
      <c r="C17" s="18">
        <v>630000</v>
      </c>
      <c r="D17" s="17">
        <v>3020000</v>
      </c>
      <c r="E17" s="16">
        <f t="shared" si="0"/>
        <v>479.36507936507934</v>
      </c>
    </row>
    <row r="18" spans="1:5" ht="24.75" customHeight="1">
      <c r="A18" s="19">
        <v>53212</v>
      </c>
      <c r="B18" s="19" t="s">
        <v>42</v>
      </c>
      <c r="C18" s="18">
        <v>630000</v>
      </c>
      <c r="D18" s="17">
        <v>3020000</v>
      </c>
      <c r="E18" s="16">
        <f t="shared" si="0"/>
        <v>479.36507936507934</v>
      </c>
    </row>
    <row r="19" spans="1:5" ht="24.75" customHeight="1">
      <c r="A19" s="28" t="s">
        <v>7</v>
      </c>
      <c r="B19" s="28" t="s">
        <v>8</v>
      </c>
      <c r="C19" s="27">
        <v>5017807.04</v>
      </c>
      <c r="D19" s="26">
        <f>D20+D25</f>
        <v>5175358.22</v>
      </c>
      <c r="E19" s="25">
        <f t="shared" si="0"/>
        <v>103.13984134391903</v>
      </c>
    </row>
    <row r="20" spans="1:5" ht="24.75" customHeight="1">
      <c r="A20" s="23" t="s">
        <v>41</v>
      </c>
      <c r="B20" s="23" t="s">
        <v>40</v>
      </c>
      <c r="C20" s="22">
        <v>4957807.04</v>
      </c>
      <c r="D20" s="21">
        <v>5065358.22</v>
      </c>
      <c r="E20" s="20">
        <f t="shared" si="0"/>
        <v>102.1693296881518</v>
      </c>
    </row>
    <row r="21" spans="1:5" ht="24.75" customHeight="1">
      <c r="A21" s="19">
        <v>5443</v>
      </c>
      <c r="B21" s="24" t="s">
        <v>39</v>
      </c>
      <c r="C21" s="18">
        <v>4957807.04</v>
      </c>
      <c r="D21" s="17">
        <v>5065358.22</v>
      </c>
      <c r="E21" s="16">
        <f t="shared" si="0"/>
        <v>102.1693296881518</v>
      </c>
    </row>
    <row r="22" spans="1:5" ht="24.75" customHeight="1">
      <c r="A22" s="19">
        <v>54432</v>
      </c>
      <c r="B22" s="24" t="s">
        <v>38</v>
      </c>
      <c r="C22" s="18">
        <v>4957807.04</v>
      </c>
      <c r="D22" s="17">
        <v>5065358.22</v>
      </c>
      <c r="E22" s="16">
        <f t="shared" si="0"/>
        <v>102.1693296881518</v>
      </c>
    </row>
    <row r="23" spans="1:5" ht="30.75" customHeight="1">
      <c r="A23" s="19">
        <v>544320</v>
      </c>
      <c r="B23" s="24" t="s">
        <v>53</v>
      </c>
      <c r="C23" s="18">
        <v>3297339.9</v>
      </c>
      <c r="D23" s="17">
        <v>2700549.79</v>
      </c>
      <c r="E23" s="16">
        <f t="shared" si="0"/>
        <v>81.90086166124397</v>
      </c>
    </row>
    <row r="24" spans="1:5" ht="24.75" customHeight="1">
      <c r="A24" s="19">
        <v>544320</v>
      </c>
      <c r="B24" s="24" t="s">
        <v>54</v>
      </c>
      <c r="C24" s="18">
        <v>1660467.14</v>
      </c>
      <c r="D24" s="17">
        <v>2364808.43</v>
      </c>
      <c r="E24" s="16">
        <f t="shared" si="0"/>
        <v>142.41826128519475</v>
      </c>
    </row>
    <row r="25" spans="1:5" ht="24.75" customHeight="1">
      <c r="A25" s="23" t="s">
        <v>37</v>
      </c>
      <c r="B25" s="23" t="s">
        <v>36</v>
      </c>
      <c r="C25" s="22">
        <v>60000</v>
      </c>
      <c r="D25" s="21">
        <v>110000</v>
      </c>
      <c r="E25" s="20">
        <f>D25/C25*100</f>
        <v>183.33333333333331</v>
      </c>
    </row>
    <row r="26" spans="1:5" ht="24.75" customHeight="1">
      <c r="A26" s="19">
        <v>5473</v>
      </c>
      <c r="B26" s="19" t="s">
        <v>35</v>
      </c>
      <c r="C26" s="18">
        <v>60000</v>
      </c>
      <c r="D26" s="17">
        <v>110000</v>
      </c>
      <c r="E26" s="16">
        <f>D26/C26*100</f>
        <v>183.33333333333331</v>
      </c>
    </row>
    <row r="27" spans="1:5" ht="24.75" customHeight="1">
      <c r="A27" s="19">
        <v>54731</v>
      </c>
      <c r="B27" s="19" t="s">
        <v>35</v>
      </c>
      <c r="C27" s="18">
        <v>60000</v>
      </c>
      <c r="D27" s="17">
        <v>110000</v>
      </c>
      <c r="E27" s="16">
        <f>D27/C27*100</f>
        <v>183.33333333333331</v>
      </c>
    </row>
    <row r="28" spans="3:4" ht="12.75">
      <c r="C28" s="15"/>
      <c r="D28" s="15"/>
    </row>
    <row r="29" spans="3:4" ht="12.75">
      <c r="C29" s="15"/>
      <c r="D29" s="15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</sheetData>
  <sheetProtection/>
  <mergeCells count="3">
    <mergeCell ref="A2:B2"/>
    <mergeCell ref="A4:B4"/>
    <mergeCell ref="A3:B3"/>
  </mergeCells>
  <printOptions/>
  <pageMargins left="0.3937007874015748" right="0.1968503937007874" top="0.3937007874015748" bottom="0.6299212598425197" header="0.3937007874015748" footer="0.3937007874015748"/>
  <pageSetup fitToHeight="0" fitToWidth="1" horizontalDpi="300" verticalDpi="300" orientation="portrait" paperSize="9" scale="64" r:id="rId1"/>
  <ignoredErrors>
    <ignoredError sqref="A25:A30 A6:A22" numberStoredAsText="1"/>
    <ignoredError sqref="C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2018-03-07T11:27:41Z</dcterms:created>
  <dcterms:modified xsi:type="dcterms:W3CDTF">2018-03-15T12:39:27Z</dcterms:modified>
  <cp:category/>
  <cp:version/>
  <cp:contentType/>
  <cp:contentStatus/>
</cp:coreProperties>
</file>